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l4" sheetId="5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<sst xmlns="http://schemas.openxmlformats.org/spreadsheetml/2006/main" count="35" uniqueCount="28">
  <si>
    <t>江津区中心医院老区中央空调主机电源明细表</t>
  </si>
  <si>
    <t>序号</t>
  </si>
  <si>
    <t>部位及名称</t>
  </si>
  <si>
    <t>单位</t>
  </si>
  <si>
    <t>工程量</t>
  </si>
  <si>
    <t>材料费</t>
  </si>
  <si>
    <t>人工费</t>
  </si>
  <si>
    <t>合计金额</t>
  </si>
  <si>
    <t>备注</t>
  </si>
  <si>
    <t>单价</t>
  </si>
  <si>
    <t>金额</t>
  </si>
  <si>
    <t>钻孔</t>
  </si>
  <si>
    <t>个</t>
  </si>
  <si>
    <t>拆除及恢复吊顶</t>
  </si>
  <si>
    <t>m2</t>
  </si>
  <si>
    <t>安装电缆YJV3*70+2*35</t>
  </si>
  <si>
    <t>m</t>
  </si>
  <si>
    <t>PVCφ75穿线管</t>
  </si>
  <si>
    <t>铜制接线头φ70</t>
  </si>
  <si>
    <t>砌页岩砖（空调主机基础）</t>
  </si>
  <si>
    <t>5.5*0.3*0.2</t>
  </si>
  <si>
    <t>基础表面沙灰</t>
  </si>
  <si>
    <t>安装空调补水PPRφ25</t>
  </si>
  <si>
    <t>PPRφ25闸阀</t>
  </si>
  <si>
    <t>小计</t>
  </si>
  <si>
    <t>管理费</t>
  </si>
  <si>
    <t>税金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</si>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</sst>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8" borderId="10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0" fillId="20" borderId="15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177" fontId="1" fillId="0" borderId="0" xfId="49" applyNumberFormat="1">
      <alignment vertical="center"/>
    </xf>
    <xf numFmtId="0" fontId="1" fillId="0" borderId="0" xfId="49">
      <alignment vertical="center"/>
    </xf>
    <xf numFmtId="177" fontId="2" fillId="0" borderId="1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177" fontId="1" fillId="0" borderId="2" xfId="49" applyNumberFormat="1" applyBorder="1" applyAlignment="1">
      <alignment horizontal="center" vertical="center"/>
    </xf>
    <xf numFmtId="0" fontId="1" fillId="0" borderId="2" xfId="49" applyBorder="1" applyAlignment="1">
      <alignment horizontal="center" vertical="center"/>
    </xf>
    <xf numFmtId="0" fontId="1" fillId="0" borderId="3" xfId="49" applyBorder="1" applyAlignment="1">
      <alignment horizontal="center" vertical="center"/>
    </xf>
    <xf numFmtId="0" fontId="1" fillId="0" borderId="4" xfId="49" applyBorder="1" applyAlignment="1">
      <alignment horizontal="center" vertical="center"/>
    </xf>
    <xf numFmtId="177" fontId="1" fillId="0" borderId="5" xfId="49" applyNumberFormat="1" applyBorder="1" applyAlignment="1">
      <alignment horizontal="center" vertical="center"/>
    </xf>
    <xf numFmtId="0" fontId="1" fillId="0" borderId="5" xfId="49" applyBorder="1" applyAlignment="1">
      <alignment horizontal="center" vertical="center"/>
    </xf>
    <xf numFmtId="0" fontId="1" fillId="0" borderId="6" xfId="49" applyBorder="1" applyAlignment="1">
      <alignment horizontal="center" vertical="center"/>
    </xf>
    <xf numFmtId="176" fontId="1" fillId="0" borderId="6" xfId="49" applyNumberFormat="1" applyBorder="1" applyAlignment="1">
      <alignment horizontal="center" vertical="center"/>
    </xf>
    <xf numFmtId="0" fontId="1" fillId="0" borderId="0" xfId="49" applyFont="1">
      <alignment vertical="center"/>
    </xf>
    <xf numFmtId="0" fontId="1" fillId="0" borderId="7" xfId="49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J7" sqref="J7"/>
    </sheetView>
  </sheetViews>
  <sheetFormatPr defaultColWidth="8.75" defaultRowHeight="14.25"/>
  <cols>
    <col min="1" max="1" width="6" style="1" customWidth="1"/>
    <col min="2" max="2" width="29" style="2" customWidth="1"/>
    <col min="3" max="3" width="13.375" style="2" customWidth="1"/>
    <col min="4" max="4" width="10.5" style="2" customWidth="1"/>
    <col min="5" max="5" width="9.75" style="2" customWidth="1"/>
    <col min="6" max="6" width="10.5" style="2" customWidth="1"/>
    <col min="7" max="7" width="9.375" style="2" customWidth="1"/>
    <col min="8" max="8" width="10.375" style="2" customWidth="1"/>
    <col min="9" max="9" width="11.625" style="2" customWidth="1"/>
    <col min="10" max="10" width="23.125" style="2" customWidth="1"/>
    <col min="11" max="16384" width="8.75" style="2"/>
  </cols>
  <sheetData>
    <row r="1" ht="4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2.1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7" t="s">
        <v>6</v>
      </c>
      <c r="H2" s="8"/>
      <c r="I2" s="6" t="s">
        <v>7</v>
      </c>
      <c r="J2" s="6" t="s">
        <v>8</v>
      </c>
    </row>
    <row r="3" ht="32.1" customHeight="1" spans="1:10">
      <c r="A3" s="9"/>
      <c r="B3" s="10"/>
      <c r="C3" s="10"/>
      <c r="D3" s="10"/>
      <c r="E3" s="11" t="s">
        <v>9</v>
      </c>
      <c r="F3" s="11" t="s">
        <v>10</v>
      </c>
      <c r="G3" s="11" t="s">
        <v>9</v>
      </c>
      <c r="H3" s="11" t="s">
        <v>10</v>
      </c>
      <c r="I3" s="10"/>
      <c r="J3" s="10"/>
    </row>
    <row r="4" ht="32.1" customHeight="1" spans="1:10">
      <c r="A4" s="9">
        <v>1</v>
      </c>
      <c r="B4" s="10" t="s">
        <v>11</v>
      </c>
      <c r="C4" s="10" t="s">
        <v>12</v>
      </c>
      <c r="D4" s="10">
        <v>2</v>
      </c>
      <c r="E4" s="11"/>
      <c r="F4" s="11">
        <f>E4*D4</f>
        <v>0</v>
      </c>
      <c r="G4" s="11">
        <v>100</v>
      </c>
      <c r="H4" s="11">
        <f>G4*D4</f>
        <v>200</v>
      </c>
      <c r="I4" s="10">
        <f>H4+F4</f>
        <v>200</v>
      </c>
      <c r="J4" s="10"/>
    </row>
    <row r="5" ht="32.1" customHeight="1" spans="1:10">
      <c r="A5" s="9">
        <v>2</v>
      </c>
      <c r="B5" s="10" t="s">
        <v>13</v>
      </c>
      <c r="C5" s="10" t="s">
        <v>14</v>
      </c>
      <c r="D5" s="10">
        <v>8</v>
      </c>
      <c r="E5" s="11"/>
      <c r="F5" s="11">
        <f>E5*D5</f>
        <v>0</v>
      </c>
      <c r="G5" s="11">
        <v>10</v>
      </c>
      <c r="H5" s="11">
        <f>G5*D5</f>
        <v>80</v>
      </c>
      <c r="I5" s="10">
        <f>H5+F5</f>
        <v>80</v>
      </c>
      <c r="J5" s="10"/>
    </row>
    <row r="6" ht="32.1" customHeight="1" spans="1:10">
      <c r="A6" s="9">
        <v>3</v>
      </c>
      <c r="B6" s="10" t="s">
        <v>15</v>
      </c>
      <c r="C6" s="10" t="s">
        <v>16</v>
      </c>
      <c r="D6" s="10">
        <v>86</v>
      </c>
      <c r="E6" s="11">
        <v>260</v>
      </c>
      <c r="F6" s="11">
        <f>E6*D6</f>
        <v>22360</v>
      </c>
      <c r="G6" s="11">
        <v>50</v>
      </c>
      <c r="H6" s="11">
        <f>G6*D6</f>
        <v>4300</v>
      </c>
      <c r="I6" s="10">
        <f>H6+F6</f>
        <v>26660</v>
      </c>
      <c r="J6" s="10"/>
    </row>
    <row r="7" ht="32.1" customHeight="1" spans="1:10">
      <c r="A7" s="9">
        <v>4</v>
      </c>
      <c r="B7" s="10" t="s">
        <v>17</v>
      </c>
      <c r="C7" s="10" t="s">
        <v>16</v>
      </c>
      <c r="D7" s="10">
        <v>80</v>
      </c>
      <c r="E7" s="11">
        <v>20</v>
      </c>
      <c r="F7" s="11">
        <v>1600</v>
      </c>
      <c r="G7" s="11">
        <v>10</v>
      </c>
      <c r="H7" s="11">
        <v>800</v>
      </c>
      <c r="I7" s="10">
        <v>2400</v>
      </c>
      <c r="J7" s="10"/>
    </row>
    <row r="8" ht="32.1" customHeight="1" spans="1:10">
      <c r="A8" s="9">
        <v>4</v>
      </c>
      <c r="B8" s="10" t="s">
        <v>18</v>
      </c>
      <c r="C8" s="10" t="s">
        <v>12</v>
      </c>
      <c r="D8" s="10">
        <v>5</v>
      </c>
      <c r="E8" s="11">
        <v>50</v>
      </c>
      <c r="F8" s="11">
        <f>E8*D8</f>
        <v>250</v>
      </c>
      <c r="G8" s="11">
        <v>20</v>
      </c>
      <c r="H8" s="11">
        <f>G8*D8</f>
        <v>100</v>
      </c>
      <c r="I8" s="10">
        <f>H8+F8</f>
        <v>350</v>
      </c>
      <c r="J8" s="10"/>
    </row>
    <row r="9" ht="32.1" customHeight="1" spans="1:10">
      <c r="A9" s="9">
        <v>5</v>
      </c>
      <c r="B9" s="10" t="s">
        <v>19</v>
      </c>
      <c r="C9" s="10" t="s">
        <v>20</v>
      </c>
      <c r="D9" s="10">
        <v>2</v>
      </c>
      <c r="E9" s="11">
        <v>2</v>
      </c>
      <c r="F9" s="11">
        <f>E9*D9</f>
        <v>4</v>
      </c>
      <c r="G9" s="11">
        <v>1</v>
      </c>
      <c r="H9" s="11">
        <f>G9*D9</f>
        <v>2</v>
      </c>
      <c r="I9" s="10">
        <f>H9+F9</f>
        <v>6</v>
      </c>
      <c r="J9" s="10"/>
    </row>
    <row r="10" ht="32.1" customHeight="1" spans="1:10">
      <c r="A10" s="9">
        <v>6</v>
      </c>
      <c r="B10" s="10" t="s">
        <v>21</v>
      </c>
      <c r="C10" s="10" t="s">
        <v>14</v>
      </c>
      <c r="D10" s="10">
        <v>12</v>
      </c>
      <c r="E10" s="11">
        <v>40</v>
      </c>
      <c r="F10" s="11">
        <f>E10*D10</f>
        <v>480</v>
      </c>
      <c r="G10" s="11">
        <v>30</v>
      </c>
      <c r="H10" s="11">
        <f>G10*D10</f>
        <v>360</v>
      </c>
      <c r="I10" s="10">
        <f>H10+F10</f>
        <v>840</v>
      </c>
      <c r="J10" s="10"/>
    </row>
    <row r="11" ht="32.1" customHeight="1" spans="1:10">
      <c r="A11" s="9">
        <v>7</v>
      </c>
      <c r="B11" s="10" t="s">
        <v>22</v>
      </c>
      <c r="C11" s="10" t="s">
        <v>16</v>
      </c>
      <c r="D11" s="10">
        <v>10</v>
      </c>
      <c r="E11" s="11">
        <v>50</v>
      </c>
      <c r="F11" s="11">
        <f>E11*D11</f>
        <v>500</v>
      </c>
      <c r="G11" s="11">
        <v>20</v>
      </c>
      <c r="H11" s="11">
        <f>G11*D11</f>
        <v>200</v>
      </c>
      <c r="I11" s="10">
        <f>H11+F11</f>
        <v>700</v>
      </c>
      <c r="J11" s="10"/>
    </row>
    <row r="12" ht="32.1" customHeight="1" spans="1:10">
      <c r="A12" s="9">
        <v>8</v>
      </c>
      <c r="B12" s="10" t="s">
        <v>23</v>
      </c>
      <c r="C12" s="10" t="s">
        <v>12</v>
      </c>
      <c r="D12" s="10">
        <v>1</v>
      </c>
      <c r="E12" s="11">
        <v>120</v>
      </c>
      <c r="F12" s="11">
        <f>E12*D12</f>
        <v>120</v>
      </c>
      <c r="G12" s="11">
        <v>50</v>
      </c>
      <c r="H12" s="11">
        <f>G12*D12</f>
        <v>50</v>
      </c>
      <c r="I12" s="10">
        <f>H12+F12</f>
        <v>170</v>
      </c>
      <c r="J12" s="10"/>
    </row>
    <row r="13" ht="32.1" customHeight="1" spans="1:10">
      <c r="A13" s="9">
        <f t="shared" ref="A13:A16" si="0">ROW()-3</f>
        <v>10</v>
      </c>
      <c r="B13" s="10" t="s">
        <v>24</v>
      </c>
      <c r="C13" s="10"/>
      <c r="D13" s="10"/>
      <c r="E13" s="12"/>
      <c r="F13" s="12"/>
      <c r="G13" s="12"/>
      <c r="H13" s="12"/>
      <c r="I13" s="10">
        <f>SUM(I4:I12)</f>
        <v>31406</v>
      </c>
      <c r="J13" s="10"/>
    </row>
    <row r="14" ht="32.1" customHeight="1" spans="1:10">
      <c r="A14" s="9">
        <f t="shared" si="0"/>
        <v>11</v>
      </c>
      <c r="B14" s="10" t="s">
        <v>25</v>
      </c>
      <c r="C14" s="10"/>
      <c r="D14" s="10"/>
      <c r="E14" s="12"/>
      <c r="F14" s="12"/>
      <c r="G14" s="12"/>
      <c r="H14" s="12"/>
      <c r="I14" s="12">
        <f>I13*10%</f>
        <v>3140.6</v>
      </c>
      <c r="J14" s="10"/>
    </row>
    <row r="15" ht="32.1" customHeight="1" spans="1:10">
      <c r="A15" s="9">
        <f t="shared" si="0"/>
        <v>12</v>
      </c>
      <c r="B15" s="10" t="s">
        <v>26</v>
      </c>
      <c r="C15" s="10"/>
      <c r="D15" s="10"/>
      <c r="E15" s="12"/>
      <c r="F15" s="12"/>
      <c r="G15" s="12"/>
      <c r="H15" s="12"/>
      <c r="I15" s="12">
        <f>(I13+I14)*3%</f>
        <v>1036.398</v>
      </c>
      <c r="J15" s="10"/>
    </row>
    <row r="16" ht="32.1" customHeight="1" spans="1:10">
      <c r="A16" s="9">
        <f t="shared" si="0"/>
        <v>13</v>
      </c>
      <c r="B16" s="10" t="s">
        <v>27</v>
      </c>
      <c r="C16" s="10"/>
      <c r="D16" s="10"/>
      <c r="E16" s="12"/>
      <c r="F16" s="12"/>
      <c r="G16" s="12"/>
      <c r="H16" s="12"/>
      <c r="I16" s="12">
        <f>SUM(I13:I15)</f>
        <v>35582.998</v>
      </c>
      <c r="J16" s="10"/>
    </row>
    <row r="17" ht="32.1" customHeight="1" spans="1:10">
      <c r="A17" s="2"/>
      <c r="H17" s="13"/>
      <c r="I17" s="14"/>
      <c r="J17" s="14"/>
    </row>
    <row r="18" ht="32.1" customHeight="1" spans="9:9">
      <c r="I18" s="13"/>
    </row>
    <row r="19" ht="32.1" customHeight="1"/>
    <row r="20" ht="32.1" customHeight="1"/>
    <row r="21" ht="32.1" customHeight="1"/>
    <row r="22" ht="32.1" customHeight="1"/>
    <row r="23" ht="32.1" customHeight="1"/>
    <row r="24" ht="32.1" customHeight="1"/>
    <row r="25" ht="32.1" customHeight="1"/>
    <row r="26" ht="32.1" customHeight="1"/>
    <row r="27" ht="32.1" customHeight="1"/>
    <row r="28" ht="32.1" customHeight="1"/>
    <row r="29" ht="32.1" customHeight="1"/>
    <row r="30" ht="32.1" customHeight="1"/>
    <row r="31" ht="32.1" customHeight="1"/>
    <row r="32" ht="32.1" customHeight="1"/>
    <row r="33" ht="32.1" customHeight="1"/>
    <row r="34" ht="23.1" customHeight="1"/>
    <row r="35" ht="23.1" customHeight="1"/>
    <row r="36" ht="23.1" customHeight="1"/>
    <row r="37" ht="23.1" customHeight="1"/>
  </sheetData>
  <mergeCells count="9">
    <mergeCell ref="A1:J1"/>
    <mergeCell ref="E2:F2"/>
    <mergeCell ref="G2:H2"/>
    <mergeCell ref="A2:A3"/>
    <mergeCell ref="B2:B3"/>
    <mergeCell ref="C2:C3"/>
    <mergeCell ref="D2:D3"/>
    <mergeCell ref="I2:I3"/>
    <mergeCell ref="J2:J3"/>
  </mergeCells>
  <pageMargins left="0.75" right="0.75" top="0.72" bottom="0.8" header="0.51" footer="0.5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1" sqref="D1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sheetl4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人穷，貌丑，一米五九！</cp:lastModifiedBy>
  <dcterms:created xsi:type="dcterms:W3CDTF">2006-09-13T11:21:00Z</dcterms:created>
  <dcterms:modified xsi:type="dcterms:W3CDTF">2021-11-18T09:16:49Z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851EA7750A6243628CEFFA3F9EB88BB5</vt:lpwstr>
  </property>
</Properties>
</file>